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THOMAS\Documents\"/>
    </mc:Choice>
  </mc:AlternateContent>
  <bookViews>
    <workbookView xWindow="0" yWindow="0" windowWidth="28800" windowHeight="12210" xr2:uid="{00000000-000D-0000-FFFF-FFFF00000000}"/>
  </bookViews>
  <sheets>
    <sheet name="Analytic Ratios" sheetId="2" r:id="rId1"/>
    <sheet name="Horizontal" sheetId="3" r:id="rId2"/>
  </sheets>
  <calcPr calcId="162913"/>
</workbook>
</file>

<file path=xl/calcChain.xml><?xml version="1.0" encoding="utf-8"?>
<calcChain xmlns="http://schemas.openxmlformats.org/spreadsheetml/2006/main">
  <c r="D48" i="3" l="1"/>
  <c r="C48" i="3"/>
  <c r="B48" i="3"/>
  <c r="B42" i="3"/>
  <c r="B49" i="3" s="1"/>
  <c r="D40" i="3"/>
  <c r="D42" i="3" s="1"/>
  <c r="D49" i="3" s="1"/>
  <c r="C40" i="3"/>
  <c r="C42" i="3" s="1"/>
  <c r="C49" i="3" s="1"/>
  <c r="B40" i="3"/>
  <c r="D33" i="3"/>
  <c r="B33" i="3"/>
  <c r="D31" i="3"/>
  <c r="C31" i="3"/>
  <c r="C33" i="3" s="1"/>
  <c r="B31" i="3"/>
  <c r="C10" i="3"/>
  <c r="C13" i="3" s="1"/>
  <c r="C15" i="3" s="1"/>
  <c r="D8" i="3"/>
  <c r="D10" i="3" s="1"/>
  <c r="D13" i="3" s="1"/>
  <c r="D15" i="3" s="1"/>
  <c r="C8" i="3"/>
  <c r="B8" i="3"/>
  <c r="B10" i="3" s="1"/>
  <c r="B13" i="3" s="1"/>
  <c r="B15" i="3" s="1"/>
</calcChain>
</file>

<file path=xl/sharedStrings.xml><?xml version="1.0" encoding="utf-8"?>
<sst xmlns="http://schemas.openxmlformats.org/spreadsheetml/2006/main" count="120" uniqueCount="75">
  <si>
    <t>Income Statement</t>
  </si>
  <si>
    <t>For the Year Ended December 31</t>
  </si>
  <si>
    <t>Net Sales</t>
  </si>
  <si>
    <t>Cost of Goods Sold</t>
  </si>
  <si>
    <t xml:space="preserve">    Gross Profit</t>
  </si>
  <si>
    <t>Operating Expenses</t>
  </si>
  <si>
    <t xml:space="preserve">    Income from Operations</t>
  </si>
  <si>
    <t>Other Revenue and Gains</t>
  </si>
  <si>
    <t>Other Expenses and Losses</t>
  </si>
  <si>
    <t>Income before Income Taxes</t>
  </si>
  <si>
    <t xml:space="preserve">    Income taxes</t>
  </si>
  <si>
    <t>Net Income</t>
  </si>
  <si>
    <t>Earnings per share</t>
  </si>
  <si>
    <t>Summit, Inc.</t>
  </si>
  <si>
    <t>Balance Sheet</t>
  </si>
  <si>
    <t>As of December 31</t>
  </si>
  <si>
    <t>Assets</t>
  </si>
  <si>
    <t>Current Assets</t>
  </si>
  <si>
    <t xml:space="preserve">    Cash and Equivalents</t>
  </si>
  <si>
    <t xml:space="preserve">    Net Receivables</t>
  </si>
  <si>
    <t xml:space="preserve">    Inventory</t>
  </si>
  <si>
    <t xml:space="preserve">    Other current assets</t>
  </si>
  <si>
    <t>Total Current Assets</t>
  </si>
  <si>
    <t>Property, plant, &amp; Equip</t>
  </si>
  <si>
    <t>Total Assets</t>
  </si>
  <si>
    <t>Liabilities</t>
  </si>
  <si>
    <t>Current Liabilities</t>
  </si>
  <si>
    <t xml:space="preserve">    Payables</t>
  </si>
  <si>
    <t xml:space="preserve">    Short term/current long term debt</t>
  </si>
  <si>
    <t xml:space="preserve">    Other current liabilities</t>
  </si>
  <si>
    <t>Total current liabilities</t>
  </si>
  <si>
    <t>Long-term debt</t>
  </si>
  <si>
    <t>Total Liabilities</t>
  </si>
  <si>
    <t>Stockholder's Equity</t>
  </si>
  <si>
    <t>Common Stock</t>
  </si>
  <si>
    <t>Additional PICap</t>
  </si>
  <si>
    <t>Retained Earnings</t>
  </si>
  <si>
    <t>Total Stockholder's Equity</t>
  </si>
  <si>
    <t>Total Liab &amp; Stockholder's Equity</t>
  </si>
  <si>
    <t>Short Term Debt</t>
  </si>
  <si>
    <t xml:space="preserve">  Cash Ratio</t>
  </si>
  <si>
    <t xml:space="preserve">  Quick Ratio</t>
  </si>
  <si>
    <t xml:space="preserve">  Current Ratio</t>
  </si>
  <si>
    <t>Liquidity</t>
  </si>
  <si>
    <t>A/R Turnover</t>
  </si>
  <si>
    <t>Days to collect A/R</t>
  </si>
  <si>
    <t>Inventory Turnover</t>
  </si>
  <si>
    <t>Days to sell Inventory</t>
  </si>
  <si>
    <t>Long-Term Debt</t>
  </si>
  <si>
    <t>Debt to Equity</t>
  </si>
  <si>
    <t>Times Interest Earned</t>
  </si>
  <si>
    <t>Profitability</t>
  </si>
  <si>
    <t>Earning per Share</t>
  </si>
  <si>
    <t>Gross Profit Percentage</t>
  </si>
  <si>
    <t>Profit Margin</t>
  </si>
  <si>
    <t>Return on Assets</t>
  </si>
  <si>
    <t>Return on Common Equity</t>
  </si>
  <si>
    <t>$ Change</t>
  </si>
  <si>
    <t>% Change</t>
  </si>
  <si>
    <t>Horizontal Analysis of Income Statement</t>
  </si>
  <si>
    <t>Ratio Analysis</t>
  </si>
  <si>
    <t>Horizontal Analysis of Balance Sheet</t>
  </si>
  <si>
    <t>Recent Year</t>
  </si>
  <si>
    <t>Year - 1</t>
  </si>
  <si>
    <t>Year -2</t>
  </si>
  <si>
    <t>Recent Year vs Year -1</t>
  </si>
  <si>
    <t>Year -1 vs Year -2</t>
  </si>
  <si>
    <t>Company Name</t>
  </si>
  <si>
    <t>PART II</t>
  </si>
  <si>
    <t>This week your instructor will place you in groups to work on your course project. In your groups, compare the companies that you evaluated in Modules 01 and 02. Select a single company to work on as a group for the remainder of the project.</t>
  </si>
  <si>
    <t>As part of your plan, use the spreadsheet provided below. The spreadsheet includes two tabs - one for the Analytical Ratios and another for the Horizontal Analysis. Also, insert your risk analysis into the spreadsheet on a separate tab.</t>
  </si>
  <si>
    <t>Audit Plan</t>
  </si>
  <si>
    <t>Feel free to add and subtract lines on the horizontal analysis to match the financial statements of the company you have chosen. You may want to also include a horizontal analysis of the cash flow statements since these can provide additional information. Copy the financial statement data into another tab on your spreadsheet.</t>
  </si>
  <si>
    <t>Each group member should submit the Audit Plan as part of the audit work papers workbook.</t>
  </si>
  <si>
    <t>Save your assignment as a Microsoft Excel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</si>
</sst>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_(&quot;$&quot;* #,##0.000_);_(&quot;$&quot;* \(#,##0.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555753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9" xfId="1" applyFont="1" applyBorder="1"/>
    <xf numFmtId="44" fontId="0" fillId="0" borderId="10" xfId="1" applyFont="1" applyBorder="1"/>
    <xf numFmtId="164" fontId="0" fillId="0" borderId="0" xfId="1" applyNumberFormat="1" applyFont="1"/>
    <xf numFmtId="164" fontId="0" fillId="0" borderId="10" xfId="1" applyNumberFormat="1" applyFont="1" applyBorder="1"/>
    <xf numFmtId="164" fontId="0" fillId="0" borderId="9" xfId="1" applyNumberFormat="1" applyFont="1" applyBorder="1"/>
    <xf numFmtId="0" fontId="0" fillId="0" borderId="6" xfId="0" applyBorder="1"/>
    <xf numFmtId="0" fontId="0" fillId="0" borderId="4" xfId="0" applyBorder="1"/>
    <xf numFmtId="0" fontId="3" fillId="0" borderId="4" xfId="0" applyFont="1" applyBorder="1"/>
    <xf numFmtId="10" fontId="0" fillId="0" borderId="0" xfId="3" applyNumberFormat="1" applyFont="1" applyBorder="1"/>
    <xf numFmtId="10" fontId="0" fillId="0" borderId="9" xfId="3" applyNumberFormat="1" applyFont="1" applyBorder="1"/>
    <xf numFmtId="10" fontId="0" fillId="0" borderId="10" xfId="3" applyNumberFormat="1" applyFont="1" applyBorder="1"/>
    <xf numFmtId="10" fontId="0" fillId="0" borderId="5" xfId="3" applyNumberFormat="1" applyFont="1" applyBorder="1"/>
    <xf numFmtId="10" fontId="0" fillId="0" borderId="11" xfId="3" applyNumberFormat="1" applyFont="1" applyBorder="1"/>
    <xf numFmtId="10" fontId="0" fillId="0" borderId="12" xfId="3" applyNumberFormat="1" applyFont="1" applyBorder="1"/>
    <xf numFmtId="43" fontId="0" fillId="0" borderId="0" xfId="2" applyFont="1" applyBorder="1"/>
    <xf numFmtId="43" fontId="0" fillId="0" borderId="9" xfId="2" applyFont="1" applyBorder="1"/>
    <xf numFmtId="43" fontId="0" fillId="0" borderId="10" xfId="2" applyFont="1" applyBorder="1"/>
    <xf numFmtId="43" fontId="0" fillId="0" borderId="7" xfId="2" applyFont="1" applyBorder="1"/>
    <xf numFmtId="10" fontId="0" fillId="0" borderId="7" xfId="3" applyNumberFormat="1" applyFont="1" applyBorder="1"/>
    <xf numFmtId="10" fontId="0" fillId="0" borderId="8" xfId="3" applyNumberFormat="1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5" xfId="0" applyFont="1" applyBorder="1"/>
    <xf numFmtId="44" fontId="0" fillId="0" borderId="0" xfId="0" applyNumberFormat="1" applyFont="1" applyBorder="1"/>
    <xf numFmtId="44" fontId="0" fillId="0" borderId="9" xfId="0" applyNumberFormat="1" applyFont="1" applyBorder="1"/>
    <xf numFmtId="44" fontId="0" fillId="0" borderId="10" xfId="0" applyNumberFormat="1" applyFont="1" applyBorder="1"/>
    <xf numFmtId="44" fontId="0" fillId="0" borderId="7" xfId="0" applyNumberFormat="1" applyFont="1" applyBorder="1"/>
    <xf numFmtId="165" fontId="0" fillId="0" borderId="0" xfId="0" applyNumberFormat="1" applyFont="1" applyBorder="1"/>
    <xf numFmtId="165" fontId="0" fillId="0" borderId="5" xfId="0" applyNumberFormat="1" applyFont="1" applyBorder="1"/>
    <xf numFmtId="2" fontId="0" fillId="0" borderId="0" xfId="0" applyNumberFormat="1" applyFont="1" applyBorder="1"/>
    <xf numFmtId="2" fontId="0" fillId="0" borderId="5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4" fontId="0" fillId="0" borderId="5" xfId="0" applyNumberFormat="1" applyFont="1" applyBorder="1"/>
    <xf numFmtId="166" fontId="0" fillId="0" borderId="7" xfId="0" applyNumberFormat="1" applyFont="1" applyBorder="1"/>
    <xf numFmtId="166" fontId="0" fillId="0" borderId="8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 indent="2"/>
    </xf>
    <xf numFmtId="0" fontId="6" fillId="0" borderId="0" xfId="4" applyAlignment="1">
      <alignment horizontal="left" vertical="center" indent="2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ent.learntoday.info/ACG3085c_Spring_16/site/media/mod03auditplan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Z22" sqref="Z22"/>
    </sheetView>
  </sheetViews>
  <sheetFormatPr defaultRowHeight="15" x14ac:dyDescent="0.25"/>
  <cols>
    <col min="1" max="1" width="26.42578125" customWidth="1"/>
    <col min="2" max="2" width="15.28515625" bestFit="1" customWidth="1"/>
  </cols>
  <sheetData>
    <row r="1" spans="1:13" x14ac:dyDescent="0.25">
      <c r="A1" s="50" t="s">
        <v>67</v>
      </c>
      <c r="B1" s="51"/>
      <c r="C1" s="51"/>
      <c r="D1" s="52"/>
    </row>
    <row r="2" spans="1:13" x14ac:dyDescent="0.25">
      <c r="A2" s="53" t="s">
        <v>60</v>
      </c>
      <c r="B2" s="54"/>
      <c r="C2" s="54"/>
      <c r="D2" s="55"/>
    </row>
    <row r="3" spans="1:13" x14ac:dyDescent="0.25">
      <c r="A3" s="1"/>
      <c r="B3" s="2"/>
      <c r="C3" s="2"/>
      <c r="D3" s="3"/>
    </row>
    <row r="4" spans="1:13" x14ac:dyDescent="0.25">
      <c r="A4" s="28"/>
      <c r="B4" s="35" t="s">
        <v>62</v>
      </c>
      <c r="C4" s="35" t="s">
        <v>63</v>
      </c>
      <c r="D4" s="36" t="s">
        <v>64</v>
      </c>
    </row>
    <row r="5" spans="1:13" x14ac:dyDescent="0.25">
      <c r="A5" s="15" t="s">
        <v>39</v>
      </c>
      <c r="B5" s="35"/>
      <c r="C5" s="35"/>
      <c r="D5" s="36"/>
      <c r="M5" t="s">
        <v>68</v>
      </c>
    </row>
    <row r="6" spans="1:13" x14ac:dyDescent="0.25">
      <c r="A6" s="28" t="s">
        <v>40</v>
      </c>
      <c r="B6" s="41"/>
      <c r="C6" s="41"/>
      <c r="D6" s="42"/>
    </row>
    <row r="7" spans="1:13" x14ac:dyDescent="0.25">
      <c r="A7" s="28" t="s">
        <v>41</v>
      </c>
      <c r="B7" s="41"/>
      <c r="C7" s="41"/>
      <c r="D7" s="42"/>
      <c r="M7" s="67" t="s">
        <v>69</v>
      </c>
    </row>
    <row r="8" spans="1:13" x14ac:dyDescent="0.25">
      <c r="A8" s="28" t="s">
        <v>42</v>
      </c>
      <c r="B8" s="41"/>
      <c r="C8" s="41"/>
      <c r="D8" s="42"/>
      <c r="M8" s="67" t="s">
        <v>70</v>
      </c>
    </row>
    <row r="9" spans="1:13" x14ac:dyDescent="0.25">
      <c r="A9" s="28"/>
      <c r="B9" s="35"/>
      <c r="C9" s="35"/>
      <c r="D9" s="36"/>
      <c r="M9" s="68" t="s">
        <v>71</v>
      </c>
    </row>
    <row r="10" spans="1:13" x14ac:dyDescent="0.25">
      <c r="A10" s="15" t="s">
        <v>43</v>
      </c>
      <c r="B10" s="35"/>
      <c r="C10" s="35"/>
      <c r="D10" s="36"/>
      <c r="M10" s="67" t="s">
        <v>72</v>
      </c>
    </row>
    <row r="11" spans="1:13" x14ac:dyDescent="0.25">
      <c r="A11" s="28" t="s">
        <v>44</v>
      </c>
      <c r="B11" s="43"/>
      <c r="C11" s="43"/>
      <c r="D11" s="44"/>
      <c r="M11" s="67" t="s">
        <v>73</v>
      </c>
    </row>
    <row r="12" spans="1:13" x14ac:dyDescent="0.25">
      <c r="A12" s="28" t="s">
        <v>45</v>
      </c>
      <c r="B12" s="43"/>
      <c r="C12" s="43"/>
      <c r="D12" s="44"/>
      <c r="M12" s="67"/>
    </row>
    <row r="13" spans="1:13" x14ac:dyDescent="0.25">
      <c r="A13" s="28" t="s">
        <v>46</v>
      </c>
      <c r="B13" s="43"/>
      <c r="C13" s="43"/>
      <c r="D13" s="44"/>
      <c r="M13" s="67" t="s">
        <v>74</v>
      </c>
    </row>
    <row r="14" spans="1:13" x14ac:dyDescent="0.25">
      <c r="A14" s="28" t="s">
        <v>47</v>
      </c>
      <c r="B14" s="43"/>
      <c r="C14" s="43"/>
      <c r="D14" s="44"/>
    </row>
    <row r="15" spans="1:13" x14ac:dyDescent="0.25">
      <c r="A15" s="28"/>
      <c r="B15" s="35"/>
      <c r="C15" s="35"/>
      <c r="D15" s="36"/>
    </row>
    <row r="16" spans="1:13" x14ac:dyDescent="0.25">
      <c r="A16" s="15" t="s">
        <v>48</v>
      </c>
      <c r="B16" s="35"/>
      <c r="C16" s="35"/>
      <c r="D16" s="36"/>
    </row>
    <row r="17" spans="1:4" x14ac:dyDescent="0.25">
      <c r="A17" s="28" t="s">
        <v>49</v>
      </c>
      <c r="B17" s="43"/>
      <c r="C17" s="43"/>
      <c r="D17" s="44"/>
    </row>
    <row r="18" spans="1:4" x14ac:dyDescent="0.25">
      <c r="A18" s="28" t="s">
        <v>50</v>
      </c>
      <c r="B18" s="45"/>
      <c r="C18" s="45"/>
      <c r="D18" s="46"/>
    </row>
    <row r="19" spans="1:4" x14ac:dyDescent="0.25">
      <c r="A19" s="28"/>
      <c r="B19" s="35"/>
      <c r="C19" s="35"/>
      <c r="D19" s="36"/>
    </row>
    <row r="20" spans="1:4" x14ac:dyDescent="0.25">
      <c r="A20" s="15" t="s">
        <v>51</v>
      </c>
      <c r="B20" s="35"/>
      <c r="C20" s="35"/>
      <c r="D20" s="36"/>
    </row>
    <row r="21" spans="1:4" x14ac:dyDescent="0.25">
      <c r="A21" s="28" t="s">
        <v>52</v>
      </c>
      <c r="B21" s="37"/>
      <c r="C21" s="37"/>
      <c r="D21" s="47"/>
    </row>
    <row r="22" spans="1:4" x14ac:dyDescent="0.25">
      <c r="A22" s="28" t="s">
        <v>53</v>
      </c>
      <c r="B22" s="41"/>
      <c r="C22" s="41"/>
      <c r="D22" s="42"/>
    </row>
    <row r="23" spans="1:4" x14ac:dyDescent="0.25">
      <c r="A23" s="28" t="s">
        <v>54</v>
      </c>
      <c r="B23" s="41"/>
      <c r="C23" s="41"/>
      <c r="D23" s="42"/>
    </row>
    <row r="24" spans="1:4" x14ac:dyDescent="0.25">
      <c r="A24" s="28" t="s">
        <v>55</v>
      </c>
      <c r="B24" s="41"/>
      <c r="C24" s="41"/>
      <c r="D24" s="42"/>
    </row>
    <row r="25" spans="1:4" ht="15.75" thickBot="1" x14ac:dyDescent="0.3">
      <c r="A25" s="29" t="s">
        <v>56</v>
      </c>
      <c r="B25" s="48"/>
      <c r="C25" s="48"/>
      <c r="D25" s="49"/>
    </row>
  </sheetData>
  <mergeCells count="2">
    <mergeCell ref="A1:D1"/>
    <mergeCell ref="A2:D2"/>
  </mergeCells>
  <hyperlinks>
    <hyperlink ref="M9" r:id="rId1" display="https://content.learntoday.info/ACG3085c_Spring_16/site/media/mod03auditplan.xlsx" xr:uid="{3F5CF17A-25BF-4A85-B2A0-3B168E677236}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topLeftCell="F4" workbookViewId="0">
      <selection activeCell="F20" sqref="F20:J20"/>
    </sheetView>
  </sheetViews>
  <sheetFormatPr defaultRowHeight="15" x14ac:dyDescent="0.25"/>
  <cols>
    <col min="1" max="1" width="33.85546875" bestFit="1" customWidth="1"/>
    <col min="2" max="4" width="20.7109375" hidden="1" customWidth="1"/>
    <col min="5" max="5" width="0" hidden="1" customWidth="1"/>
    <col min="6" max="6" width="35.5703125" customWidth="1"/>
    <col min="7" max="10" width="15.7109375" customWidth="1"/>
  </cols>
  <sheetData>
    <row r="1" spans="1:10" x14ac:dyDescent="0.25">
      <c r="A1" s="56" t="s">
        <v>13</v>
      </c>
      <c r="B1" s="57"/>
      <c r="C1" s="57"/>
      <c r="D1" s="58"/>
      <c r="F1" s="50" t="s">
        <v>67</v>
      </c>
      <c r="G1" s="51"/>
      <c r="H1" s="51"/>
      <c r="I1" s="51"/>
      <c r="J1" s="52"/>
    </row>
    <row r="2" spans="1:10" x14ac:dyDescent="0.25">
      <c r="A2" s="53" t="s">
        <v>0</v>
      </c>
      <c r="B2" s="54"/>
      <c r="C2" s="54"/>
      <c r="D2" s="55"/>
      <c r="F2" s="53" t="s">
        <v>59</v>
      </c>
      <c r="G2" s="54"/>
      <c r="H2" s="54"/>
      <c r="I2" s="54"/>
      <c r="J2" s="55"/>
    </row>
    <row r="3" spans="1:10" ht="15.75" thickBot="1" x14ac:dyDescent="0.3">
      <c r="A3" s="59" t="s">
        <v>1</v>
      </c>
      <c r="B3" s="60"/>
      <c r="C3" s="60"/>
      <c r="D3" s="61"/>
      <c r="F3" s="14"/>
      <c r="G3" s="65" t="s">
        <v>65</v>
      </c>
      <c r="H3" s="65"/>
      <c r="I3" s="65" t="s">
        <v>66</v>
      </c>
      <c r="J3" s="66"/>
    </row>
    <row r="4" spans="1:10" ht="15.75" thickBot="1" x14ac:dyDescent="0.3">
      <c r="F4" s="13"/>
      <c r="G4" s="4" t="s">
        <v>57</v>
      </c>
      <c r="H4" s="4" t="s">
        <v>58</v>
      </c>
      <c r="I4" s="4" t="s">
        <v>57</v>
      </c>
      <c r="J4" s="5" t="s">
        <v>58</v>
      </c>
    </row>
    <row r="5" spans="1:10" x14ac:dyDescent="0.25">
      <c r="B5" s="6">
        <v>2015</v>
      </c>
      <c r="C5" s="6">
        <v>2014</v>
      </c>
      <c r="D5" s="6">
        <v>2013</v>
      </c>
      <c r="F5" s="28"/>
      <c r="G5" s="35"/>
      <c r="H5" s="35"/>
      <c r="I5" s="35"/>
      <c r="J5" s="36"/>
    </row>
    <row r="6" spans="1:10" x14ac:dyDescent="0.25">
      <c r="A6" t="s">
        <v>2</v>
      </c>
      <c r="B6" s="7">
        <v>75368814</v>
      </c>
      <c r="C6" s="7">
        <v>74293018.5</v>
      </c>
      <c r="D6" s="7">
        <v>72343206.5</v>
      </c>
      <c r="F6" s="28" t="s">
        <v>2</v>
      </c>
      <c r="G6" s="37"/>
      <c r="H6" s="16"/>
      <c r="I6" s="37"/>
      <c r="J6" s="19"/>
    </row>
    <row r="7" spans="1:10" x14ac:dyDescent="0.25">
      <c r="A7" t="s">
        <v>3</v>
      </c>
      <c r="B7" s="8">
        <v>54642390</v>
      </c>
      <c r="C7" s="8">
        <v>53127749.5</v>
      </c>
      <c r="D7" s="8">
        <v>50994082.5</v>
      </c>
      <c r="F7" s="28" t="s">
        <v>3</v>
      </c>
      <c r="G7" s="38"/>
      <c r="H7" s="17"/>
      <c r="I7" s="38"/>
      <c r="J7" s="20"/>
    </row>
    <row r="8" spans="1:10" x14ac:dyDescent="0.25">
      <c r="A8" t="s">
        <v>4</v>
      </c>
      <c r="B8" s="7">
        <f>B6-B7</f>
        <v>20726424</v>
      </c>
      <c r="C8" s="7">
        <f>C6-C7</f>
        <v>21165269</v>
      </c>
      <c r="D8" s="7">
        <f>D6-D7</f>
        <v>21349124</v>
      </c>
      <c r="F8" s="28" t="s">
        <v>4</v>
      </c>
      <c r="G8" s="37"/>
      <c r="H8" s="16"/>
      <c r="I8" s="37"/>
      <c r="J8" s="19"/>
    </row>
    <row r="9" spans="1:10" x14ac:dyDescent="0.25">
      <c r="A9" t="s">
        <v>5</v>
      </c>
      <c r="B9" s="8">
        <v>18588869</v>
      </c>
      <c r="C9" s="8">
        <v>19066984.5</v>
      </c>
      <c r="D9" s="8">
        <v>18620554</v>
      </c>
      <c r="F9" s="28" t="s">
        <v>5</v>
      </c>
      <c r="G9" s="38"/>
      <c r="H9" s="17"/>
      <c r="I9" s="38"/>
      <c r="J9" s="20"/>
    </row>
    <row r="10" spans="1:10" x14ac:dyDescent="0.25">
      <c r="A10" t="s">
        <v>6</v>
      </c>
      <c r="B10" s="7">
        <f>B8-B9</f>
        <v>2137555</v>
      </c>
      <c r="C10" s="7">
        <f>C8-C9</f>
        <v>2098284.5</v>
      </c>
      <c r="D10" s="7">
        <f>D8-D9</f>
        <v>2728570</v>
      </c>
      <c r="F10" s="28" t="s">
        <v>6</v>
      </c>
      <c r="G10" s="37"/>
      <c r="H10" s="16"/>
      <c r="I10" s="37"/>
      <c r="J10" s="19"/>
    </row>
    <row r="11" spans="1:10" x14ac:dyDescent="0.25">
      <c r="A11" t="s">
        <v>7</v>
      </c>
      <c r="B11" s="7">
        <v>600000</v>
      </c>
      <c r="C11" s="7">
        <v>520000</v>
      </c>
      <c r="D11" s="7">
        <v>450000</v>
      </c>
      <c r="F11" s="28" t="s">
        <v>7</v>
      </c>
      <c r="G11" s="37"/>
      <c r="H11" s="16"/>
      <c r="I11" s="37"/>
      <c r="J11" s="19"/>
    </row>
    <row r="12" spans="1:10" x14ac:dyDescent="0.25">
      <c r="A12" t="s">
        <v>8</v>
      </c>
      <c r="B12" s="8">
        <v>1690974</v>
      </c>
      <c r="C12" s="8">
        <v>1669608.5</v>
      </c>
      <c r="D12" s="8">
        <v>1648976.5</v>
      </c>
      <c r="F12" s="28" t="s">
        <v>8</v>
      </c>
      <c r="G12" s="38"/>
      <c r="H12" s="17"/>
      <c r="I12" s="38"/>
      <c r="J12" s="20"/>
    </row>
    <row r="13" spans="1:10" x14ac:dyDescent="0.25">
      <c r="A13" t="s">
        <v>9</v>
      </c>
      <c r="B13" s="7">
        <f>B10+B11-B12</f>
        <v>1046581</v>
      </c>
      <c r="C13" s="7">
        <f>C10+C11-C12</f>
        <v>948676</v>
      </c>
      <c r="D13" s="7">
        <f>D10+D11-D12</f>
        <v>1529593.5</v>
      </c>
      <c r="F13" s="28" t="s">
        <v>9</v>
      </c>
      <c r="G13" s="37"/>
      <c r="H13" s="16"/>
      <c r="I13" s="37"/>
      <c r="J13" s="19"/>
    </row>
    <row r="14" spans="1:10" x14ac:dyDescent="0.25">
      <c r="A14" t="s">
        <v>10</v>
      </c>
      <c r="B14" s="7">
        <v>441657.18199999997</v>
      </c>
      <c r="C14" s="7">
        <v>429470.5</v>
      </c>
      <c r="D14" s="7">
        <v>670768</v>
      </c>
      <c r="F14" s="28" t="s">
        <v>10</v>
      </c>
      <c r="G14" s="37"/>
      <c r="H14" s="16"/>
      <c r="I14" s="37"/>
      <c r="J14" s="19"/>
    </row>
    <row r="15" spans="1:10" ht="15.75" thickBot="1" x14ac:dyDescent="0.3">
      <c r="A15" t="s">
        <v>11</v>
      </c>
      <c r="B15" s="9">
        <f>B13-B14</f>
        <v>604923.81799999997</v>
      </c>
      <c r="C15" s="9">
        <f>C13-C14</f>
        <v>519205.5</v>
      </c>
      <c r="D15" s="9">
        <f>D13-D14</f>
        <v>858825.5</v>
      </c>
      <c r="F15" s="28" t="s">
        <v>11</v>
      </c>
      <c r="G15" s="39"/>
      <c r="H15" s="18"/>
      <c r="I15" s="39"/>
      <c r="J15" s="21"/>
    </row>
    <row r="16" spans="1:10" ht="15.75" thickTop="1" x14ac:dyDescent="0.25">
      <c r="B16" s="7"/>
      <c r="C16" s="7"/>
      <c r="D16" s="7"/>
      <c r="F16" s="28"/>
      <c r="G16" s="35"/>
      <c r="H16" s="35"/>
      <c r="I16" s="35"/>
      <c r="J16" s="36"/>
    </row>
    <row r="17" spans="1:10" ht="15.75" thickBot="1" x14ac:dyDescent="0.3">
      <c r="A17" t="s">
        <v>12</v>
      </c>
      <c r="B17" s="7">
        <v>1.21</v>
      </c>
      <c r="C17" s="7">
        <v>1.04</v>
      </c>
      <c r="D17" s="7">
        <v>1.72</v>
      </c>
      <c r="F17" s="29" t="s">
        <v>12</v>
      </c>
      <c r="G17" s="40"/>
      <c r="H17" s="26"/>
      <c r="I17" s="40"/>
      <c r="J17" s="27"/>
    </row>
    <row r="19" spans="1:10" ht="15.75" thickBot="1" x14ac:dyDescent="0.3"/>
    <row r="20" spans="1:10" x14ac:dyDescent="0.25">
      <c r="A20" s="56" t="s">
        <v>13</v>
      </c>
      <c r="B20" s="57"/>
      <c r="C20" s="57"/>
      <c r="D20" s="58"/>
      <c r="F20" s="50" t="s">
        <v>67</v>
      </c>
      <c r="G20" s="51"/>
      <c r="H20" s="51"/>
      <c r="I20" s="51"/>
      <c r="J20" s="52"/>
    </row>
    <row r="21" spans="1:10" x14ac:dyDescent="0.25">
      <c r="A21" s="53" t="s">
        <v>14</v>
      </c>
      <c r="B21" s="54"/>
      <c r="C21" s="54"/>
      <c r="D21" s="55"/>
      <c r="F21" s="62" t="s">
        <v>61</v>
      </c>
      <c r="G21" s="63"/>
      <c r="H21" s="63"/>
      <c r="I21" s="63"/>
      <c r="J21" s="64"/>
    </row>
    <row r="22" spans="1:10" ht="15.75" thickBot="1" x14ac:dyDescent="0.3">
      <c r="A22" s="59" t="s">
        <v>15</v>
      </c>
      <c r="B22" s="60"/>
      <c r="C22" s="60"/>
      <c r="D22" s="61"/>
      <c r="F22" s="28"/>
      <c r="G22" s="65" t="s">
        <v>65</v>
      </c>
      <c r="H22" s="65"/>
      <c r="I22" s="65" t="s">
        <v>66</v>
      </c>
      <c r="J22" s="66"/>
    </row>
    <row r="23" spans="1:10" ht="15.75" thickBot="1" x14ac:dyDescent="0.3">
      <c r="F23" s="29"/>
      <c r="G23" s="30" t="s">
        <v>57</v>
      </c>
      <c r="H23" s="30" t="s">
        <v>58</v>
      </c>
      <c r="I23" s="30" t="s">
        <v>57</v>
      </c>
      <c r="J23" s="31" t="s">
        <v>58</v>
      </c>
    </row>
    <row r="24" spans="1:10" x14ac:dyDescent="0.25">
      <c r="B24" s="6">
        <v>2015</v>
      </c>
      <c r="C24" s="6">
        <v>2014</v>
      </c>
      <c r="D24" s="6">
        <v>2013</v>
      </c>
      <c r="F24" s="32"/>
      <c r="G24" s="33"/>
      <c r="H24" s="33"/>
      <c r="I24" s="33"/>
      <c r="J24" s="34"/>
    </row>
    <row r="25" spans="1:10" x14ac:dyDescent="0.25">
      <c r="A25" t="s">
        <v>16</v>
      </c>
      <c r="B25" s="10"/>
      <c r="C25" s="10"/>
      <c r="D25" s="10"/>
      <c r="F25" s="28" t="s">
        <v>16</v>
      </c>
      <c r="G25" s="35"/>
      <c r="H25" s="35"/>
      <c r="I25" s="35"/>
      <c r="J25" s="36"/>
    </row>
    <row r="26" spans="1:10" x14ac:dyDescent="0.25">
      <c r="A26" t="s">
        <v>17</v>
      </c>
      <c r="B26" s="10"/>
      <c r="C26" s="10"/>
      <c r="D26" s="10"/>
      <c r="F26" s="28" t="s">
        <v>17</v>
      </c>
      <c r="G26" s="35"/>
      <c r="H26" s="35"/>
      <c r="I26" s="35"/>
      <c r="J26" s="36"/>
    </row>
    <row r="27" spans="1:10" x14ac:dyDescent="0.25">
      <c r="A27" t="s">
        <v>18</v>
      </c>
      <c r="B27" s="10">
        <v>3860639</v>
      </c>
      <c r="C27" s="10">
        <v>3662423</v>
      </c>
      <c r="D27" s="10">
        <v>4033273</v>
      </c>
      <c r="F27" s="28" t="s">
        <v>18</v>
      </c>
      <c r="G27" s="22"/>
      <c r="H27" s="16"/>
      <c r="I27" s="22"/>
      <c r="J27" s="19"/>
    </row>
    <row r="28" spans="1:10" x14ac:dyDescent="0.25">
      <c r="A28" t="s">
        <v>19</v>
      </c>
      <c r="B28" s="10">
        <v>6521082</v>
      </c>
      <c r="C28" s="10">
        <v>4309929</v>
      </c>
      <c r="D28" s="10">
        <v>3968204</v>
      </c>
      <c r="F28" s="28" t="s">
        <v>19</v>
      </c>
      <c r="G28" s="22"/>
      <c r="H28" s="16"/>
      <c r="I28" s="22"/>
      <c r="J28" s="19"/>
    </row>
    <row r="29" spans="1:10" x14ac:dyDescent="0.25">
      <c r="A29" t="s">
        <v>20</v>
      </c>
      <c r="B29" s="10">
        <v>16118010.5</v>
      </c>
      <c r="C29" s="10">
        <v>12768599</v>
      </c>
      <c r="D29" s="10">
        <v>12635752</v>
      </c>
      <c r="F29" s="28" t="s">
        <v>20</v>
      </c>
      <c r="G29" s="22"/>
      <c r="H29" s="16"/>
      <c r="I29" s="22"/>
      <c r="J29" s="19"/>
    </row>
    <row r="30" spans="1:10" x14ac:dyDescent="0.25">
      <c r="A30" t="s">
        <v>21</v>
      </c>
      <c r="B30" s="12">
        <v>86139</v>
      </c>
      <c r="C30" s="12">
        <v>71603</v>
      </c>
      <c r="D30" s="12">
        <v>65871</v>
      </c>
      <c r="F30" s="28" t="s">
        <v>21</v>
      </c>
      <c r="G30" s="23"/>
      <c r="H30" s="17"/>
      <c r="I30" s="23"/>
      <c r="J30" s="20"/>
    </row>
    <row r="31" spans="1:10" x14ac:dyDescent="0.25">
      <c r="A31" t="s">
        <v>22</v>
      </c>
      <c r="B31" s="10">
        <f>SUM(B27:B30)</f>
        <v>26585870.5</v>
      </c>
      <c r="C31" s="10">
        <f>SUM(C27:C30)</f>
        <v>20812554</v>
      </c>
      <c r="D31" s="10">
        <f>SUM(D27:D30)</f>
        <v>20703100</v>
      </c>
      <c r="F31" s="28" t="s">
        <v>22</v>
      </c>
      <c r="G31" s="22"/>
      <c r="H31" s="16"/>
      <c r="I31" s="22"/>
      <c r="J31" s="19"/>
    </row>
    <row r="32" spans="1:10" x14ac:dyDescent="0.25">
      <c r="A32" t="s">
        <v>23</v>
      </c>
      <c r="B32" s="12">
        <v>31131524</v>
      </c>
      <c r="C32" s="12">
        <v>30817765</v>
      </c>
      <c r="D32" s="12">
        <v>29134366</v>
      </c>
      <c r="F32" s="28" t="s">
        <v>23</v>
      </c>
      <c r="G32" s="23"/>
      <c r="H32" s="17"/>
      <c r="I32" s="23"/>
      <c r="J32" s="20"/>
    </row>
    <row r="33" spans="1:10" x14ac:dyDescent="0.25">
      <c r="A33" t="s">
        <v>24</v>
      </c>
      <c r="B33" s="10">
        <f>SUM(B31:B32)</f>
        <v>57717394.5</v>
      </c>
      <c r="C33" s="10">
        <f>SUM(C31:C32)</f>
        <v>51630319</v>
      </c>
      <c r="D33" s="10">
        <f>SUM(D31:D32)</f>
        <v>49837466</v>
      </c>
      <c r="F33" s="28" t="s">
        <v>24</v>
      </c>
      <c r="G33" s="22"/>
      <c r="H33" s="16"/>
      <c r="I33" s="22"/>
      <c r="J33" s="19"/>
    </row>
    <row r="34" spans="1:10" x14ac:dyDescent="0.25">
      <c r="B34" s="10"/>
      <c r="C34" s="10"/>
      <c r="D34" s="10"/>
      <c r="F34" s="28"/>
      <c r="G34" s="22"/>
      <c r="H34" s="16"/>
      <c r="I34" s="22"/>
      <c r="J34" s="19"/>
    </row>
    <row r="35" spans="1:10" x14ac:dyDescent="0.25">
      <c r="A35" t="s">
        <v>25</v>
      </c>
      <c r="B35" s="10"/>
      <c r="C35" s="10"/>
      <c r="D35" s="10"/>
      <c r="F35" s="28" t="s">
        <v>25</v>
      </c>
      <c r="G35" s="22"/>
      <c r="H35" s="16"/>
      <c r="I35" s="22"/>
      <c r="J35" s="19"/>
    </row>
    <row r="36" spans="1:10" x14ac:dyDescent="0.25">
      <c r="A36" t="s">
        <v>26</v>
      </c>
      <c r="B36" s="10"/>
      <c r="C36" s="10"/>
      <c r="D36" s="10"/>
      <c r="F36" s="28" t="s">
        <v>26</v>
      </c>
      <c r="G36" s="22"/>
      <c r="H36" s="16"/>
      <c r="I36" s="22"/>
      <c r="J36" s="19"/>
    </row>
    <row r="37" spans="1:10" x14ac:dyDescent="0.25">
      <c r="A37" t="s">
        <v>27</v>
      </c>
      <c r="B37" s="10">
        <v>6484843</v>
      </c>
      <c r="C37" s="10">
        <v>4730388</v>
      </c>
      <c r="D37" s="10">
        <v>3793187</v>
      </c>
      <c r="F37" s="28" t="s">
        <v>27</v>
      </c>
      <c r="G37" s="22"/>
      <c r="H37" s="16"/>
      <c r="I37" s="22"/>
      <c r="J37" s="19"/>
    </row>
    <row r="38" spans="1:10" x14ac:dyDescent="0.25">
      <c r="A38" t="s">
        <v>28</v>
      </c>
      <c r="B38" s="10">
        <v>7687909</v>
      </c>
      <c r="C38" s="10">
        <v>5149334</v>
      </c>
      <c r="D38" s="10">
        <v>4836335</v>
      </c>
      <c r="F38" s="28" t="s">
        <v>28</v>
      </c>
      <c r="G38" s="22"/>
      <c r="H38" s="16"/>
      <c r="I38" s="22"/>
      <c r="J38" s="19"/>
    </row>
    <row r="39" spans="1:10" x14ac:dyDescent="0.25">
      <c r="A39" t="s">
        <v>29</v>
      </c>
      <c r="B39" s="12">
        <v>1033822</v>
      </c>
      <c r="C39" s="12">
        <v>883680</v>
      </c>
      <c r="D39" s="12">
        <v>841275</v>
      </c>
      <c r="F39" s="28" t="s">
        <v>29</v>
      </c>
      <c r="G39" s="23"/>
      <c r="H39" s="17"/>
      <c r="I39" s="23"/>
      <c r="J39" s="20"/>
    </row>
    <row r="40" spans="1:10" x14ac:dyDescent="0.25">
      <c r="A40" t="s">
        <v>30</v>
      </c>
      <c r="B40" s="10">
        <f>SUM(B37:B39)</f>
        <v>15206574</v>
      </c>
      <c r="C40" s="10">
        <f>SUM(C37:C39)</f>
        <v>10763402</v>
      </c>
      <c r="D40" s="10">
        <f>SUM(D37:D39)</f>
        <v>9470797</v>
      </c>
      <c r="F40" s="28" t="s">
        <v>30</v>
      </c>
      <c r="G40" s="22"/>
      <c r="H40" s="16"/>
      <c r="I40" s="22"/>
      <c r="J40" s="19"/>
    </row>
    <row r="41" spans="1:10" x14ac:dyDescent="0.25">
      <c r="A41" t="s">
        <v>31</v>
      </c>
      <c r="B41" s="10">
        <v>12210045</v>
      </c>
      <c r="C41" s="10">
        <v>11171003</v>
      </c>
      <c r="D41" s="10">
        <v>11189960</v>
      </c>
      <c r="F41" s="28" t="s">
        <v>31</v>
      </c>
      <c r="G41" s="22"/>
      <c r="H41" s="16"/>
      <c r="I41" s="22"/>
      <c r="J41" s="19"/>
    </row>
    <row r="42" spans="1:10" ht="15.75" thickBot="1" x14ac:dyDescent="0.3">
      <c r="A42" t="s">
        <v>32</v>
      </c>
      <c r="B42" s="11">
        <f>SUM(B40:B41)</f>
        <v>27416619</v>
      </c>
      <c r="C42" s="11">
        <f>SUM(C40:C41)</f>
        <v>21934405</v>
      </c>
      <c r="D42" s="11">
        <f>SUM(D40:D41)</f>
        <v>20660757</v>
      </c>
      <c r="F42" s="28" t="s">
        <v>32</v>
      </c>
      <c r="G42" s="24"/>
      <c r="H42" s="18"/>
      <c r="I42" s="24"/>
      <c r="J42" s="21"/>
    </row>
    <row r="43" spans="1:10" ht="15.75" thickTop="1" x14ac:dyDescent="0.25">
      <c r="B43" s="10"/>
      <c r="C43" s="10"/>
      <c r="D43" s="10"/>
      <c r="F43" s="28"/>
      <c r="G43" s="22"/>
      <c r="H43" s="16"/>
      <c r="I43" s="22"/>
      <c r="J43" s="19"/>
    </row>
    <row r="44" spans="1:10" x14ac:dyDescent="0.25">
      <c r="A44" t="s">
        <v>33</v>
      </c>
      <c r="B44" s="10"/>
      <c r="C44" s="10"/>
      <c r="D44" s="10"/>
      <c r="F44" s="28" t="s">
        <v>33</v>
      </c>
      <c r="G44" s="22"/>
      <c r="H44" s="16"/>
      <c r="I44" s="22"/>
      <c r="J44" s="19"/>
    </row>
    <row r="45" spans="1:10" x14ac:dyDescent="0.25">
      <c r="A45" t="s">
        <v>34</v>
      </c>
      <c r="B45" s="10">
        <v>500000</v>
      </c>
      <c r="C45" s="10">
        <v>500000</v>
      </c>
      <c r="D45" s="10">
        <v>500000</v>
      </c>
      <c r="F45" s="28" t="s">
        <v>34</v>
      </c>
      <c r="G45" s="22"/>
      <c r="H45" s="16"/>
      <c r="I45" s="22"/>
      <c r="J45" s="19"/>
    </row>
    <row r="46" spans="1:10" x14ac:dyDescent="0.25">
      <c r="A46" t="s">
        <v>35</v>
      </c>
      <c r="B46" s="10">
        <v>7858823</v>
      </c>
      <c r="C46" s="10">
        <v>7858823</v>
      </c>
      <c r="D46" s="10">
        <v>7858823</v>
      </c>
      <c r="F46" s="28" t="s">
        <v>35</v>
      </c>
      <c r="G46" s="22"/>
      <c r="H46" s="16"/>
      <c r="I46" s="22"/>
      <c r="J46" s="19"/>
    </row>
    <row r="47" spans="1:10" x14ac:dyDescent="0.25">
      <c r="A47" t="s">
        <v>36</v>
      </c>
      <c r="B47" s="12">
        <v>21941953</v>
      </c>
      <c r="C47" s="12">
        <v>21337091</v>
      </c>
      <c r="D47" s="12">
        <v>20817886</v>
      </c>
      <c r="F47" s="28" t="s">
        <v>36</v>
      </c>
      <c r="G47" s="22"/>
      <c r="H47" s="16"/>
      <c r="I47" s="22"/>
      <c r="J47" s="19"/>
    </row>
    <row r="48" spans="1:10" x14ac:dyDescent="0.25">
      <c r="A48" t="s">
        <v>37</v>
      </c>
      <c r="B48" s="10">
        <f>SUM(B45:B47)</f>
        <v>30300776</v>
      </c>
      <c r="C48" s="10">
        <f>SUM(C45:C47)</f>
        <v>29695914</v>
      </c>
      <c r="D48" s="10">
        <f>SUM(D45:D47)</f>
        <v>29176709</v>
      </c>
      <c r="F48" s="28" t="s">
        <v>37</v>
      </c>
      <c r="G48" s="22"/>
      <c r="H48" s="16"/>
      <c r="I48" s="22"/>
      <c r="J48" s="19"/>
    </row>
    <row r="49" spans="1:10" ht="15.75" thickBot="1" x14ac:dyDescent="0.3">
      <c r="A49" t="s">
        <v>38</v>
      </c>
      <c r="B49" s="11">
        <f>B42+B48</f>
        <v>57717395</v>
      </c>
      <c r="C49" s="11">
        <f>C42+C48</f>
        <v>51630319</v>
      </c>
      <c r="D49" s="11">
        <f>D42+D48</f>
        <v>49837466</v>
      </c>
      <c r="F49" s="29" t="s">
        <v>38</v>
      </c>
      <c r="G49" s="25"/>
      <c r="H49" s="26"/>
      <c r="I49" s="25"/>
      <c r="J49" s="27"/>
    </row>
    <row r="50" spans="1:10" ht="15.75" thickTop="1" x14ac:dyDescent="0.25"/>
  </sheetData>
  <mergeCells count="14">
    <mergeCell ref="A20:D20"/>
    <mergeCell ref="A21:D21"/>
    <mergeCell ref="A22:D22"/>
    <mergeCell ref="F1:J1"/>
    <mergeCell ref="F2:J2"/>
    <mergeCell ref="A1:D1"/>
    <mergeCell ref="A2:D2"/>
    <mergeCell ref="A3:D3"/>
    <mergeCell ref="F20:J20"/>
    <mergeCell ref="F21:J21"/>
    <mergeCell ref="G22:H22"/>
    <mergeCell ref="I22:J22"/>
    <mergeCell ref="G3:H3"/>
    <mergeCell ref="I3:J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Analytic Ratios</vt:lpstr>
      <vt:lpstr>Horizontal</vt:lpstr>
    </vt:vector>
  </TitlesOfParts>
  <Company>Cargill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Brown</dc:creator>
  <cp:lastModifiedBy>R.THOMAS</cp:lastModifiedBy>
  <dcterms:created xsi:type="dcterms:W3CDTF">2016-01-14T06:23:49Z</dcterms:created>
  <dcterms:modified xsi:type="dcterms:W3CDTF">2017-11-25T00:40:25Z</dcterms:modified>
</cp:coreProperties>
</file>